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</sheets>
  <definedNames>
    <definedName name="_xlnm.Print_Area" localSheetId="0">'Sheet1'!$A$1:$R$65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<sst xmlns="http://schemas.openxmlformats.org/spreadsheetml/2006/main" count="141" uniqueCount="117">
  <si>
    <t>О Т Ч Е Т</t>
  </si>
  <si>
    <t>ВИДОВЕ  ГРАЖДАНСКИ СПОРОВЕ</t>
  </si>
  <si>
    <t>кол. 5 = кол. 6 + кол. 14</t>
  </si>
  <si>
    <t>кол. 6 = кол. 12 + кол. 13</t>
  </si>
  <si>
    <t>шифър на реда</t>
  </si>
  <si>
    <t>а</t>
  </si>
  <si>
    <t>б</t>
  </si>
  <si>
    <t>останали несвършени дела в началото на отчетния период</t>
  </si>
  <si>
    <t>ПОСТЪПИЛИ ДЕЛА</t>
  </si>
  <si>
    <t>новообразувани</t>
  </si>
  <si>
    <t>получени по подсъдност</t>
  </si>
  <si>
    <t>върнати за ново разглеждане</t>
  </si>
  <si>
    <t>0100</t>
  </si>
  <si>
    <t>0110</t>
  </si>
  <si>
    <t>0120</t>
  </si>
  <si>
    <t>0130</t>
  </si>
  <si>
    <t>0140</t>
  </si>
  <si>
    <t>0200</t>
  </si>
  <si>
    <t>0220</t>
  </si>
  <si>
    <t>0300</t>
  </si>
  <si>
    <t>0310</t>
  </si>
  <si>
    <t>0400</t>
  </si>
  <si>
    <t>0500</t>
  </si>
  <si>
    <t>0510</t>
  </si>
  <si>
    <t>0520</t>
  </si>
  <si>
    <t>0600</t>
  </si>
  <si>
    <t>0800</t>
  </si>
  <si>
    <t>0899</t>
  </si>
  <si>
    <t>0900</t>
  </si>
  <si>
    <t>0910</t>
  </si>
  <si>
    <t>1000</t>
  </si>
  <si>
    <t>1099</t>
  </si>
  <si>
    <t>СВЪРШЕНИ ДЕЛА /кол. 6 = кол. 7 + 8 + 9 + 10 + 11/</t>
  </si>
  <si>
    <t>прекратени дела</t>
  </si>
  <si>
    <t>ОБЩО</t>
  </si>
  <si>
    <t>искът уважен изцяло</t>
  </si>
  <si>
    <t>искът уважен отчасти</t>
  </si>
  <si>
    <t>искът отхвърлен</t>
  </si>
  <si>
    <t>по спогодба</t>
  </si>
  <si>
    <t>по други причини</t>
  </si>
  <si>
    <t>свършването</t>
  </si>
  <si>
    <t xml:space="preserve">делото до </t>
  </si>
  <si>
    <t>до 3 месеца</t>
  </si>
  <si>
    <t>над 3 месеца</t>
  </si>
  <si>
    <t>останали несвършени дела в края на отчетния период</t>
  </si>
  <si>
    <t>всичко дела за разглеждане                                /кол. 1+ 2 + 3 + 4/</t>
  </si>
  <si>
    <t>ИСКОВЕ ПО КТ</t>
  </si>
  <si>
    <t>ИСКОВЕ ПО СК</t>
  </si>
  <si>
    <t>ОБЛИГАЦИОННИ ИСКОВЕ</t>
  </si>
  <si>
    <t>ВЕЩНИ ИСКОВЕ</t>
  </si>
  <si>
    <t xml:space="preserve">     в т.ч.   по ЗСПЗЗ</t>
  </si>
  <si>
    <t>ДЕЛБИ</t>
  </si>
  <si>
    <t xml:space="preserve">     в т.ч. за обезщетение по чл. 200 КТ</t>
  </si>
  <si>
    <t xml:space="preserve">     за отмяна на уволнение</t>
  </si>
  <si>
    <t>ДРУГИ ДЕЛА</t>
  </si>
  <si>
    <t>ДЕЛА ОТ АДМИНИСТРАТИВЕН ХАРАКТЕР</t>
  </si>
  <si>
    <t>ФИНАНСОВИ НАЧЕТИ</t>
  </si>
  <si>
    <t>обжалвани дела</t>
  </si>
  <si>
    <t xml:space="preserve">               за непозволено увреждане</t>
  </si>
  <si>
    <t>в т.ч. развод и недействителност на брака</t>
  </si>
  <si>
    <t xml:space="preserve">        издръжка</t>
  </si>
  <si>
    <t xml:space="preserve">        изменение на издръжка</t>
  </si>
  <si>
    <t>от постъпване на</t>
  </si>
  <si>
    <t xml:space="preserve">продължителност </t>
  </si>
  <si>
    <t xml:space="preserve">        развод по взаимно съгласие</t>
  </si>
  <si>
    <t>СПРАВКА І</t>
  </si>
  <si>
    <t>шифър</t>
  </si>
  <si>
    <t>брой</t>
  </si>
  <si>
    <t>В т.ч. в І-во по делото заседание и помирително</t>
  </si>
  <si>
    <t>2200</t>
  </si>
  <si>
    <t>2210</t>
  </si>
  <si>
    <t>СПРАВКА ІI</t>
  </si>
  <si>
    <t>От 3 до 5 г.</t>
  </si>
  <si>
    <t>Над 5 г.</t>
  </si>
  <si>
    <t>2300</t>
  </si>
  <si>
    <t>2400</t>
  </si>
  <si>
    <t>2500</t>
  </si>
  <si>
    <t>2600</t>
  </si>
  <si>
    <t xml:space="preserve"> </t>
  </si>
  <si>
    <t>Наименование на съда</t>
  </si>
  <si>
    <t>Година</t>
  </si>
  <si>
    <t>Полугодие</t>
  </si>
  <si>
    <t>РАВЕНСТВА                   кол.5= кол.1 + 2 + 3 + 4</t>
  </si>
  <si>
    <t>ОБЩО / от ш. 0100 до ш. 0800/</t>
  </si>
  <si>
    <t>ВСИЧКО    /от ш. 0100 до ш. 1000/</t>
  </si>
  <si>
    <t>Код</t>
  </si>
  <si>
    <t>0801</t>
  </si>
  <si>
    <t>0802</t>
  </si>
  <si>
    <t>в т.ч. по Закона срещу домашното насилие</t>
  </si>
  <si>
    <t>по Закона за защита срещу дискриминацията</t>
  </si>
  <si>
    <t>От несвърш. дела /кол.14/ с изтекъл срок от 1 до 3г.</t>
  </si>
  <si>
    <t>От решените дела /кол.7+8+9/ с необявени решения с изтекъл срок над 3 м.</t>
  </si>
  <si>
    <t>/ШЕСТМЕСЕЧИЕ;  ГОДИНА/</t>
  </si>
  <si>
    <t>ФОРМА СП-2</t>
  </si>
  <si>
    <t>по чл.26-ти от Закона за закрила на детето</t>
  </si>
  <si>
    <t>по чл.30-ти от Закона за закрила на детето</t>
  </si>
  <si>
    <t>0803</t>
  </si>
  <si>
    <t>0804</t>
  </si>
  <si>
    <t xml:space="preserve">Дата:  </t>
  </si>
  <si>
    <t xml:space="preserve">Град:  </t>
  </si>
  <si>
    <t xml:space="preserve">Съставил: </t>
  </si>
  <si>
    <t xml:space="preserve">Телефон:  </t>
  </si>
  <si>
    <t xml:space="preserve">Председател:  </t>
  </si>
  <si>
    <t>Адм. секретар:</t>
  </si>
  <si>
    <t xml:space="preserve">                                  ЗА ДЕЙНОСТТА НА РАЙОННИТЕ СЪДИЛИЩА ПО ГРАЖДАНСКИТЕ ДЕЛА ПРЕЗ .............................................200......г.</t>
  </si>
  <si>
    <t>Брой насрочвания на дела в открито заседание</t>
  </si>
  <si>
    <t>Брой отлагания на дела в открито заседание</t>
  </si>
  <si>
    <t xml:space="preserve">     в т.ч. по ЗУТ</t>
  </si>
  <si>
    <t>ДЕЛА ПО ЧЛ. 237 ОТ ГПК И Закона за банките</t>
  </si>
  <si>
    <t>01.04.07г.</t>
  </si>
  <si>
    <t>Нина Иванова Вълчинкова</t>
  </si>
  <si>
    <t>Кнежа</t>
  </si>
  <si>
    <t>09132/ 3594</t>
  </si>
  <si>
    <t>Анелия Бенковска</t>
  </si>
  <si>
    <t>Цветанчо Трифонов</t>
  </si>
  <si>
    <t>Районен съд Кнежа</t>
  </si>
  <si>
    <t>03. 01. 2008 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</si>
</sst>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0" fontId="2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1" xfId="0" applyNumberFormat="1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/>
      <protection/>
    </xf>
    <xf numFmtId="0" fontId="6" fillId="0" borderId="2" xfId="0" applyNumberFormat="1" applyFont="1" applyBorder="1" applyAlignment="1" applyProtection="1">
      <alignment/>
      <protection/>
    </xf>
    <xf numFmtId="0" fontId="6" fillId="0" borderId="2" xfId="0" applyNumberFormat="1" applyFont="1" applyBorder="1" applyAlignment="1" applyProtection="1">
      <alignment horizontal="center"/>
      <protection/>
    </xf>
    <xf numFmtId="0" fontId="6" fillId="0" borderId="2" xfId="0" applyNumberFormat="1" applyFont="1" applyBorder="1" applyAlignment="1" applyProtection="1">
      <alignment horizontal="right"/>
      <protection/>
    </xf>
    <xf numFmtId="0" fontId="6" fillId="0" borderId="1" xfId="0" applyNumberFormat="1" applyFont="1" applyBorder="1" applyAlignment="1" applyProtection="1">
      <alignment horizontal="center"/>
      <protection/>
    </xf>
    <xf numFmtId="49" fontId="6" fillId="2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 horizontal="left"/>
      <protection/>
    </xf>
    <xf numFmtId="0" fontId="6" fillId="0" borderId="1" xfId="0" applyNumberFormat="1" applyFont="1" applyBorder="1" applyAlignment="1" applyProtection="1">
      <alignment horizontal="left" vertical="justify"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/>
      <protection/>
    </xf>
    <xf numFmtId="0" fontId="0" fillId="0" borderId="3" xfId="0" applyNumberFormat="1" applyBorder="1" applyAlignment="1" applyProtection="1">
      <alignment/>
      <protection/>
    </xf>
    <xf numFmtId="0" fontId="0" fillId="0" borderId="4" xfId="0" applyNumberFormat="1" applyBorder="1" applyAlignment="1" applyProtection="1">
      <alignment/>
      <protection/>
    </xf>
    <xf numFmtId="0" fontId="3" fillId="0" borderId="5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6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7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1" fillId="0" borderId="8" xfId="0" applyNumberFormat="1" applyFont="1" applyBorder="1" applyAlignment="1" applyProtection="1">
      <alignment horizontal="center"/>
      <protection/>
    </xf>
    <xf numFmtId="1" fontId="8" fillId="3" borderId="1" xfId="0" applyNumberFormat="1" applyFont="1" applyFill="1" applyBorder="1" applyAlignment="1" applyProtection="1">
      <alignment/>
      <protection locked="0"/>
    </xf>
    <xf numFmtId="1" fontId="8" fillId="4" borderId="1" xfId="0" applyNumberFormat="1" applyFont="1" applyFill="1" applyBorder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vertical="justify"/>
      <protection/>
    </xf>
    <xf numFmtId="0" fontId="9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center"/>
      <protection/>
    </xf>
    <xf numFmtId="0" fontId="0" fillId="3" borderId="0" xfId="0" applyNumberFormat="1" applyFill="1" applyAlignment="1" applyProtection="1">
      <alignment horizontal="left"/>
      <protection locked="0"/>
    </xf>
    <xf numFmtId="0" fontId="0" fillId="3" borderId="0" xfId="0" applyNumberFormat="1" applyFill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/>
    </xf>
    <xf numFmtId="14" fontId="0" fillId="3" borderId="0" xfId="0" applyNumberFormat="1" applyFill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vertical="justify" textRotation="90"/>
      <protection/>
    </xf>
    <xf numFmtId="0" fontId="6" fillId="0" borderId="9" xfId="0" applyNumberFormat="1" applyFont="1" applyBorder="1" applyAlignment="1" applyProtection="1">
      <alignment horizontal="center" vertical="justify" textRotation="90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horizontal="center" vertical="justify" textRotation="90"/>
      <protection/>
    </xf>
    <xf numFmtId="0" fontId="6" fillId="0" borderId="11" xfId="0" applyNumberFormat="1" applyFont="1" applyBorder="1" applyAlignment="1" applyProtection="1">
      <alignment horizontal="center" vertical="justify" textRotation="90"/>
      <protection/>
    </xf>
    <xf numFmtId="0" fontId="6" fillId="0" borderId="12" xfId="0" applyNumberFormat="1" applyFont="1" applyBorder="1" applyAlignment="1" applyProtection="1">
      <alignment horizontal="center" vertical="justify" textRotation="90"/>
      <protection/>
    </xf>
    <xf numFmtId="0" fontId="6" fillId="0" borderId="5" xfId="0" applyNumberFormat="1" applyFont="1" applyBorder="1" applyAlignment="1" applyProtection="1">
      <alignment horizontal="center"/>
      <protection/>
    </xf>
    <xf numFmtId="0" fontId="6" fillId="0" borderId="6" xfId="0" applyNumberFormat="1" applyFont="1" applyBorder="1" applyAlignment="1" applyProtection="1">
      <alignment horizontal="center"/>
      <protection/>
    </xf>
    <xf numFmtId="0" fontId="6" fillId="0" borderId="7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6" fillId="0" borderId="7" xfId="0" applyNumberFormat="1" applyFont="1" applyBorder="1" applyAlignment="1" applyProtection="1">
      <alignment horizontal="center" vertical="justify"/>
      <protection/>
    </xf>
    <xf numFmtId="0" fontId="6" fillId="0" borderId="8" xfId="0" applyNumberFormat="1" applyFont="1" applyBorder="1" applyAlignment="1" applyProtection="1">
      <alignment horizontal="center" vertical="justify"/>
      <protection/>
    </xf>
    <xf numFmtId="0" fontId="6" fillId="0" borderId="11" xfId="0" applyNumberFormat="1" applyFont="1" applyBorder="1" applyAlignment="1" applyProtection="1">
      <alignment horizontal="center" vertical="justify"/>
      <protection/>
    </xf>
    <xf numFmtId="0" fontId="6" fillId="0" borderId="1" xfId="0" applyNumberFormat="1" applyFont="1" applyBorder="1" applyAlignment="1" applyProtection="1">
      <alignment horizontal="center" vertical="justify"/>
      <protection/>
    </xf>
    <xf numFmtId="0" fontId="6" fillId="0" borderId="9" xfId="0" applyNumberFormat="1" applyFont="1" applyBorder="1" applyAlignment="1" applyProtection="1">
      <alignment horizontal="center" vertical="justify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8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justify"/>
      <protection/>
    </xf>
    <xf numFmtId="0" fontId="6" fillId="0" borderId="14" xfId="0" applyNumberFormat="1" applyFont="1" applyBorder="1" applyAlignment="1" applyProtection="1">
      <alignment horizontal="left" vertical="justify" textRotation="90"/>
      <protection/>
    </xf>
    <xf numFmtId="0" fontId="6" fillId="0" borderId="2" xfId="0" applyNumberFormat="1" applyFont="1" applyBorder="1" applyAlignment="1" applyProtection="1">
      <alignment horizontal="left" vertical="justify" textRotation="90"/>
      <protection/>
    </xf>
    <xf numFmtId="0" fontId="6" fillId="0" borderId="10" xfId="0" applyNumberFormat="1" applyFont="1" applyBorder="1" applyAlignment="1" applyProtection="1">
      <alignment horizontal="left" vertical="justify" textRotation="90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D1">
      <selection activeCell="R26" sqref="R26"/>
    </sheetView>
  </sheetViews>
  <sheetFormatPr defaultColWidth="9.140625" defaultRowHeight="12.75"/>
  <cols>
    <col min="1" max="1" width="9.140625" style="1" customWidth="1"/>
    <col min="2" max="2" width="32.421875" style="1" customWidth="1"/>
    <col min="3" max="3" width="5.00390625" style="1" customWidth="1"/>
    <col min="4" max="5" width="7.140625" style="1" customWidth="1"/>
    <col min="6" max="6" width="6.57421875" style="1" customWidth="1"/>
    <col min="7" max="7" width="6.140625" style="1" customWidth="1"/>
    <col min="8" max="8" width="8.140625" style="1" customWidth="1"/>
    <col min="9" max="9" width="6.421875" style="1" customWidth="1"/>
    <col min="10" max="10" width="7.140625" style="1" customWidth="1"/>
    <col min="11" max="11" width="6.00390625" style="1" customWidth="1"/>
    <col min="12" max="12" width="6.57421875" style="1" customWidth="1"/>
    <col min="13" max="13" width="6.8515625" style="1" customWidth="1"/>
    <col min="14" max="14" width="7.00390625" style="1" customWidth="1"/>
    <col min="15" max="15" width="7.7109375" style="1" customWidth="1"/>
    <col min="16" max="16" width="7.28125" style="1" customWidth="1"/>
    <col min="17" max="17" width="7.57421875" style="1" customWidth="1"/>
    <col min="18" max="18" width="7.140625" style="1" customWidth="1"/>
    <col min="19" max="16384" width="9.140625" style="1" customWidth="1"/>
  </cols>
  <sheetData>
    <row r="1" spans="1:18" ht="12.75">
      <c r="A1" s="1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8.75" customHeight="1">
      <c r="A2" s="1">
        <v>2</v>
      </c>
      <c r="B2" s="26" t="s">
        <v>79</v>
      </c>
      <c r="C2" s="26" t="s">
        <v>80</v>
      </c>
      <c r="D2" s="26" t="s">
        <v>81</v>
      </c>
      <c r="E2" s="26" t="s">
        <v>85</v>
      </c>
      <c r="F2" s="22"/>
      <c r="G2" s="22"/>
      <c r="H2" s="22"/>
      <c r="I2" s="22"/>
      <c r="J2" s="22"/>
      <c r="K2" s="27"/>
      <c r="L2" s="66" t="s">
        <v>93</v>
      </c>
      <c r="M2" s="66"/>
      <c r="N2" s="66"/>
      <c r="O2" s="66"/>
      <c r="P2" s="66"/>
      <c r="Q2" s="66"/>
      <c r="R2" s="28"/>
    </row>
    <row r="3" spans="1:18" ht="13.5" customHeight="1">
      <c r="A3" s="1">
        <v>3</v>
      </c>
      <c r="B3" s="2" t="s">
        <v>115</v>
      </c>
      <c r="C3" s="3">
        <v>2007</v>
      </c>
      <c r="D3" s="3">
        <v>2</v>
      </c>
      <c r="E3" s="3">
        <v>703</v>
      </c>
      <c r="F3" s="22"/>
      <c r="G3" s="22"/>
      <c r="H3" s="22"/>
      <c r="I3" s="22"/>
      <c r="J3" s="22"/>
      <c r="K3" s="29" t="s">
        <v>78</v>
      </c>
      <c r="L3" s="30"/>
      <c r="M3" s="30"/>
      <c r="N3" s="30"/>
      <c r="O3" s="30"/>
      <c r="P3" s="30"/>
      <c r="Q3" s="30"/>
      <c r="R3" s="31"/>
    </row>
    <row r="4" spans="1:18" ht="15.75" customHeight="1">
      <c r="A4" s="1">
        <v>4</v>
      </c>
      <c r="B4" s="32" t="s">
        <v>78</v>
      </c>
      <c r="C4" s="22"/>
      <c r="D4" s="22"/>
      <c r="E4" s="22"/>
      <c r="F4" s="22"/>
      <c r="G4" s="22"/>
      <c r="H4" s="22"/>
      <c r="I4" s="22"/>
      <c r="J4" s="22"/>
      <c r="K4" s="33"/>
      <c r="L4" s="63" t="s">
        <v>92</v>
      </c>
      <c r="M4" s="64"/>
      <c r="N4" s="64"/>
      <c r="O4" s="64"/>
      <c r="P4" s="64"/>
      <c r="Q4" s="64"/>
      <c r="R4" s="65"/>
    </row>
    <row r="5" spans="1:18" ht="12.75">
      <c r="A5" s="1">
        <v>5</v>
      </c>
      <c r="B5" s="32" t="s">
        <v>78</v>
      </c>
      <c r="C5" s="22"/>
      <c r="D5" s="22"/>
      <c r="E5" s="22"/>
      <c r="F5" s="22"/>
      <c r="G5" s="22"/>
      <c r="H5" s="22"/>
      <c r="I5" s="22"/>
      <c r="J5" s="22"/>
      <c r="K5" s="56" t="s">
        <v>78</v>
      </c>
      <c r="L5" s="56"/>
      <c r="M5" s="56"/>
      <c r="N5" s="56"/>
      <c r="O5" s="56"/>
      <c r="P5" s="56"/>
      <c r="Q5" s="56"/>
      <c r="R5" s="22"/>
    </row>
    <row r="6" spans="1:18" ht="15" customHeight="1">
      <c r="A6" s="1">
        <v>6</v>
      </c>
      <c r="B6" s="22"/>
      <c r="C6" s="22"/>
      <c r="D6" s="22"/>
      <c r="E6" s="22"/>
      <c r="F6" s="22"/>
      <c r="G6" s="22"/>
      <c r="H6" s="22"/>
      <c r="I6" s="22"/>
      <c r="J6" s="22"/>
      <c r="K6" s="32"/>
      <c r="L6" s="32"/>
      <c r="M6" s="32"/>
      <c r="N6" s="32"/>
      <c r="O6" s="32"/>
      <c r="P6" s="32"/>
      <c r="Q6" s="32"/>
      <c r="R6" s="22"/>
    </row>
    <row r="7" spans="1:18" ht="12.75">
      <c r="A7" s="1">
        <v>7</v>
      </c>
      <c r="B7" s="22"/>
      <c r="C7" s="22"/>
      <c r="D7" s="22"/>
      <c r="E7" s="22"/>
      <c r="F7" s="22"/>
      <c r="G7" s="22"/>
      <c r="H7" s="22"/>
      <c r="I7" s="22"/>
      <c r="J7" s="22"/>
      <c r="K7" s="62" t="s">
        <v>78</v>
      </c>
      <c r="L7" s="62"/>
      <c r="M7" s="62"/>
      <c r="N7" s="62"/>
      <c r="O7" s="62"/>
      <c r="P7" s="62"/>
      <c r="Q7" s="62"/>
      <c r="R7" s="22"/>
    </row>
    <row r="8" spans="1:18" ht="12" customHeight="1">
      <c r="A8" s="1">
        <v>8</v>
      </c>
      <c r="B8" s="48" t="s">
        <v>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15" customHeight="1">
      <c r="A9" s="1">
        <v>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5.75">
      <c r="A10" s="1">
        <v>10</v>
      </c>
      <c r="B10" s="67" t="s">
        <v>104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12.75">
      <c r="A11" s="1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3.5">
      <c r="A12" s="1">
        <v>12</v>
      </c>
      <c r="B12" s="12"/>
      <c r="C12" s="49" t="s">
        <v>4</v>
      </c>
      <c r="D12" s="49" t="s">
        <v>7</v>
      </c>
      <c r="E12" s="68" t="s">
        <v>8</v>
      </c>
      <c r="F12" s="68"/>
      <c r="G12" s="68"/>
      <c r="H12" s="49" t="s">
        <v>45</v>
      </c>
      <c r="I12" s="57" t="s">
        <v>32</v>
      </c>
      <c r="J12" s="58"/>
      <c r="K12" s="58"/>
      <c r="L12" s="58"/>
      <c r="M12" s="58"/>
      <c r="N12" s="59"/>
      <c r="O12" s="52" t="s">
        <v>63</v>
      </c>
      <c r="P12" s="53"/>
      <c r="Q12" s="50" t="s">
        <v>44</v>
      </c>
      <c r="R12" s="49" t="s">
        <v>57</v>
      </c>
    </row>
    <row r="13" spans="1:18" ht="13.5">
      <c r="A13" s="1">
        <v>13</v>
      </c>
      <c r="B13" s="13" t="s">
        <v>1</v>
      </c>
      <c r="C13" s="46"/>
      <c r="D13" s="46"/>
      <c r="E13" s="46" t="s">
        <v>9</v>
      </c>
      <c r="F13" s="46" t="s">
        <v>10</v>
      </c>
      <c r="G13" s="69" t="s">
        <v>11</v>
      </c>
      <c r="H13" s="46"/>
      <c r="I13" s="46" t="s">
        <v>34</v>
      </c>
      <c r="J13" s="46" t="s">
        <v>35</v>
      </c>
      <c r="K13" s="46" t="s">
        <v>36</v>
      </c>
      <c r="L13" s="46" t="s">
        <v>37</v>
      </c>
      <c r="M13" s="60" t="s">
        <v>33</v>
      </c>
      <c r="N13" s="61"/>
      <c r="O13" s="52" t="s">
        <v>62</v>
      </c>
      <c r="P13" s="53"/>
      <c r="Q13" s="51"/>
      <c r="R13" s="46"/>
    </row>
    <row r="14" spans="1:18" ht="13.5">
      <c r="A14" s="1">
        <v>14</v>
      </c>
      <c r="B14" s="12"/>
      <c r="C14" s="46"/>
      <c r="D14" s="46"/>
      <c r="E14" s="46"/>
      <c r="F14" s="46"/>
      <c r="G14" s="70"/>
      <c r="H14" s="46"/>
      <c r="I14" s="46"/>
      <c r="J14" s="46"/>
      <c r="K14" s="46"/>
      <c r="L14" s="46"/>
      <c r="M14" s="46" t="s">
        <v>38</v>
      </c>
      <c r="N14" s="47" t="s">
        <v>39</v>
      </c>
      <c r="O14" s="52" t="s">
        <v>41</v>
      </c>
      <c r="P14" s="53"/>
      <c r="Q14" s="51"/>
      <c r="R14" s="46"/>
    </row>
    <row r="15" spans="1:18" ht="13.5">
      <c r="A15" s="1">
        <v>15</v>
      </c>
      <c r="B15" s="14" t="s">
        <v>82</v>
      </c>
      <c r="C15" s="46"/>
      <c r="D15" s="46"/>
      <c r="E15" s="46"/>
      <c r="F15" s="46"/>
      <c r="G15" s="70"/>
      <c r="H15" s="46"/>
      <c r="I15" s="46"/>
      <c r="J15" s="46"/>
      <c r="K15" s="46"/>
      <c r="L15" s="46"/>
      <c r="M15" s="46"/>
      <c r="N15" s="47"/>
      <c r="O15" s="54" t="s">
        <v>40</v>
      </c>
      <c r="P15" s="55"/>
      <c r="Q15" s="51"/>
      <c r="R15" s="46"/>
    </row>
    <row r="16" spans="1:18" ht="13.5">
      <c r="A16" s="1">
        <v>16</v>
      </c>
      <c r="B16" s="14" t="s">
        <v>2</v>
      </c>
      <c r="C16" s="46"/>
      <c r="D16" s="46"/>
      <c r="E16" s="46"/>
      <c r="F16" s="46"/>
      <c r="G16" s="70"/>
      <c r="H16" s="46"/>
      <c r="I16" s="46"/>
      <c r="J16" s="46"/>
      <c r="K16" s="46"/>
      <c r="L16" s="46"/>
      <c r="M16" s="46"/>
      <c r="N16" s="46"/>
      <c r="O16" s="49" t="s">
        <v>42</v>
      </c>
      <c r="P16" s="49" t="s">
        <v>43</v>
      </c>
      <c r="Q16" s="46"/>
      <c r="R16" s="46"/>
    </row>
    <row r="17" spans="1:18" ht="13.5">
      <c r="A17" s="1">
        <v>17</v>
      </c>
      <c r="B17" s="14" t="s">
        <v>3</v>
      </c>
      <c r="C17" s="46"/>
      <c r="D17" s="46"/>
      <c r="E17" s="46"/>
      <c r="F17" s="46"/>
      <c r="G17" s="70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13.5">
      <c r="A18" s="1">
        <v>18</v>
      </c>
      <c r="B18" s="12"/>
      <c r="C18" s="46"/>
      <c r="D18" s="46"/>
      <c r="E18" s="46"/>
      <c r="F18" s="46"/>
      <c r="G18" s="70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13.5">
      <c r="A19" s="1">
        <v>19</v>
      </c>
      <c r="B19" s="12"/>
      <c r="C19" s="46"/>
      <c r="D19" s="46"/>
      <c r="E19" s="46"/>
      <c r="F19" s="46"/>
      <c r="G19" s="71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3.5">
      <c r="A20" s="1">
        <v>20</v>
      </c>
      <c r="B20" s="15" t="s">
        <v>5</v>
      </c>
      <c r="C20" s="15" t="s">
        <v>6</v>
      </c>
      <c r="D20" s="15">
        <v>1</v>
      </c>
      <c r="E20" s="15">
        <v>2</v>
      </c>
      <c r="F20" s="15">
        <v>3</v>
      </c>
      <c r="G20" s="15">
        <v>4</v>
      </c>
      <c r="H20" s="21">
        <v>5</v>
      </c>
      <c r="I20" s="21">
        <v>6</v>
      </c>
      <c r="J20" s="15">
        <v>7</v>
      </c>
      <c r="K20" s="15">
        <v>8</v>
      </c>
      <c r="L20" s="15">
        <v>9</v>
      </c>
      <c r="M20" s="15">
        <v>10</v>
      </c>
      <c r="N20" s="15">
        <v>11</v>
      </c>
      <c r="O20" s="15">
        <v>12</v>
      </c>
      <c r="P20" s="15">
        <v>13</v>
      </c>
      <c r="Q20" s="15">
        <v>14</v>
      </c>
      <c r="R20" s="15">
        <v>15</v>
      </c>
    </row>
    <row r="21" spans="1:18" ht="15.75" customHeight="1">
      <c r="A21" s="1">
        <v>21</v>
      </c>
      <c r="B21" s="10" t="s">
        <v>47</v>
      </c>
      <c r="C21" s="16" t="s">
        <v>12</v>
      </c>
      <c r="D21" s="36">
        <v>10</v>
      </c>
      <c r="E21" s="36">
        <v>45</v>
      </c>
      <c r="F21" s="36">
        <v>2</v>
      </c>
      <c r="G21" s="36">
        <v>0</v>
      </c>
      <c r="H21" s="37">
        <f>SUM(D21,E21,F21,G21)</f>
        <v>57</v>
      </c>
      <c r="I21" s="37">
        <f>SUM(J21,K21,L21,M21,N21)</f>
        <v>39</v>
      </c>
      <c r="J21" s="36">
        <v>27</v>
      </c>
      <c r="K21" s="36">
        <v>5</v>
      </c>
      <c r="L21" s="36">
        <v>2</v>
      </c>
      <c r="M21" s="36">
        <v>1</v>
      </c>
      <c r="N21" s="36">
        <v>4</v>
      </c>
      <c r="O21" s="36">
        <v>27</v>
      </c>
      <c r="P21" s="36">
        <v>12</v>
      </c>
      <c r="Q21" s="36">
        <v>18</v>
      </c>
      <c r="R21" s="36">
        <v>2</v>
      </c>
    </row>
    <row r="22" spans="1:18" ht="17.25" customHeight="1">
      <c r="A22" s="1">
        <v>22</v>
      </c>
      <c r="B22" s="17" t="s">
        <v>59</v>
      </c>
      <c r="C22" s="18" t="s">
        <v>13</v>
      </c>
      <c r="D22" s="36">
        <v>6</v>
      </c>
      <c r="E22" s="36">
        <v>21</v>
      </c>
      <c r="F22" s="36">
        <v>2</v>
      </c>
      <c r="G22" s="36">
        <v>0</v>
      </c>
      <c r="H22" s="37">
        <f aca="true" t="shared" si="0" ref="H22:H37">SUM(D22,E22,F22,G22)</f>
        <v>29</v>
      </c>
      <c r="I22" s="37">
        <f aca="true" t="shared" si="1" ref="I22:I43">SUM(J22,K22,L22,M22,N22)</f>
        <v>16</v>
      </c>
      <c r="J22" s="36">
        <v>13</v>
      </c>
      <c r="K22" s="36"/>
      <c r="L22" s="36">
        <v>1</v>
      </c>
      <c r="M22" s="36">
        <v>0</v>
      </c>
      <c r="N22" s="36">
        <v>2</v>
      </c>
      <c r="O22" s="36">
        <v>7</v>
      </c>
      <c r="P22" s="36">
        <v>9</v>
      </c>
      <c r="Q22" s="36">
        <v>13</v>
      </c>
      <c r="R22" s="36">
        <v>1</v>
      </c>
    </row>
    <row r="23" spans="1:18" ht="15.75" customHeight="1">
      <c r="A23" s="1">
        <v>23</v>
      </c>
      <c r="B23" s="10" t="s">
        <v>64</v>
      </c>
      <c r="C23" s="18" t="s">
        <v>14</v>
      </c>
      <c r="D23" s="36">
        <v>2</v>
      </c>
      <c r="E23" s="36">
        <v>7</v>
      </c>
      <c r="F23" s="36">
        <v>0</v>
      </c>
      <c r="G23" s="36">
        <v>0</v>
      </c>
      <c r="H23" s="37">
        <f t="shared" si="0"/>
        <v>9</v>
      </c>
      <c r="I23" s="37">
        <f t="shared" si="1"/>
        <v>9</v>
      </c>
      <c r="J23" s="36">
        <v>9</v>
      </c>
      <c r="K23" s="36">
        <v>0</v>
      </c>
      <c r="L23" s="36">
        <v>0</v>
      </c>
      <c r="M23" s="36">
        <v>0</v>
      </c>
      <c r="N23" s="36">
        <v>0</v>
      </c>
      <c r="O23" s="36">
        <v>8</v>
      </c>
      <c r="P23" s="36">
        <v>1</v>
      </c>
      <c r="Q23" s="36">
        <v>0</v>
      </c>
      <c r="R23" s="36">
        <v>0</v>
      </c>
    </row>
    <row r="24" spans="1:18" ht="15" customHeight="1">
      <c r="A24" s="1">
        <v>24</v>
      </c>
      <c r="B24" s="10" t="s">
        <v>60</v>
      </c>
      <c r="C24" s="18" t="s">
        <v>15</v>
      </c>
      <c r="D24" s="36">
        <v>2</v>
      </c>
      <c r="E24" s="36">
        <v>8</v>
      </c>
      <c r="F24" s="36">
        <v>0</v>
      </c>
      <c r="G24" s="36">
        <v>0</v>
      </c>
      <c r="H24" s="37">
        <f t="shared" si="0"/>
        <v>10</v>
      </c>
      <c r="I24" s="37">
        <f t="shared" si="1"/>
        <v>8</v>
      </c>
      <c r="J24" s="36">
        <v>2</v>
      </c>
      <c r="K24" s="36">
        <v>4</v>
      </c>
      <c r="L24" s="36">
        <v>0</v>
      </c>
      <c r="M24" s="36">
        <v>1</v>
      </c>
      <c r="N24" s="36">
        <v>1</v>
      </c>
      <c r="O24" s="36">
        <v>6</v>
      </c>
      <c r="P24" s="36">
        <v>2</v>
      </c>
      <c r="Q24" s="36">
        <v>2</v>
      </c>
      <c r="R24" s="36">
        <v>1</v>
      </c>
    </row>
    <row r="25" spans="1:18" ht="15.75" customHeight="1">
      <c r="A25" s="1">
        <v>25</v>
      </c>
      <c r="B25" s="10" t="s">
        <v>61</v>
      </c>
      <c r="C25" s="18" t="s">
        <v>16</v>
      </c>
      <c r="D25" s="36">
        <v>0</v>
      </c>
      <c r="E25" s="36">
        <v>1</v>
      </c>
      <c r="F25" s="36">
        <v>0</v>
      </c>
      <c r="G25" s="36">
        <v>0</v>
      </c>
      <c r="H25" s="37">
        <f t="shared" si="0"/>
        <v>1</v>
      </c>
      <c r="I25" s="37">
        <f t="shared" si="1"/>
        <v>1</v>
      </c>
      <c r="J25" s="36">
        <v>0</v>
      </c>
      <c r="K25" s="36">
        <v>1</v>
      </c>
      <c r="L25" s="36">
        <v>0</v>
      </c>
      <c r="M25" s="36">
        <v>0</v>
      </c>
      <c r="N25" s="36">
        <v>0</v>
      </c>
      <c r="O25" s="36">
        <v>1</v>
      </c>
      <c r="P25" s="36">
        <v>0</v>
      </c>
      <c r="Q25" s="36">
        <v>0</v>
      </c>
      <c r="R25" s="36">
        <v>0</v>
      </c>
    </row>
    <row r="26" spans="1:18" ht="15.75" customHeight="1">
      <c r="A26" s="1">
        <v>26</v>
      </c>
      <c r="B26" s="10" t="s">
        <v>48</v>
      </c>
      <c r="C26" s="16" t="s">
        <v>17</v>
      </c>
      <c r="D26" s="36">
        <v>20</v>
      </c>
      <c r="E26" s="36">
        <v>24</v>
      </c>
      <c r="F26" s="36">
        <v>3</v>
      </c>
      <c r="G26" s="36">
        <v>0</v>
      </c>
      <c r="H26" s="37">
        <f t="shared" si="0"/>
        <v>47</v>
      </c>
      <c r="I26" s="37">
        <f t="shared" si="1"/>
        <v>31</v>
      </c>
      <c r="J26" s="36">
        <v>13</v>
      </c>
      <c r="K26" s="36">
        <v>3</v>
      </c>
      <c r="L26" s="36">
        <v>2</v>
      </c>
      <c r="M26" s="36">
        <v>1</v>
      </c>
      <c r="N26" s="36">
        <v>12</v>
      </c>
      <c r="O26" s="36">
        <v>12</v>
      </c>
      <c r="P26" s="36">
        <v>19</v>
      </c>
      <c r="Q26" s="36">
        <v>16</v>
      </c>
      <c r="R26" s="36">
        <v>6</v>
      </c>
    </row>
    <row r="27" spans="1:18" ht="15" customHeight="1">
      <c r="A27" s="1">
        <v>27</v>
      </c>
      <c r="B27" s="10" t="s">
        <v>58</v>
      </c>
      <c r="C27" s="18" t="s">
        <v>18</v>
      </c>
      <c r="D27" s="36">
        <v>0</v>
      </c>
      <c r="E27" s="36">
        <v>3</v>
      </c>
      <c r="F27" s="36"/>
      <c r="G27" s="36">
        <v>0</v>
      </c>
      <c r="H27" s="37">
        <f t="shared" si="0"/>
        <v>3</v>
      </c>
      <c r="I27" s="37">
        <f t="shared" si="1"/>
        <v>1</v>
      </c>
      <c r="J27" s="36">
        <v>0</v>
      </c>
      <c r="K27" s="36">
        <v>1</v>
      </c>
      <c r="L27" s="36">
        <v>0</v>
      </c>
      <c r="M27" s="36">
        <v>0</v>
      </c>
      <c r="N27" s="36">
        <v>0</v>
      </c>
      <c r="O27" s="36">
        <v>0</v>
      </c>
      <c r="P27" s="36">
        <v>1</v>
      </c>
      <c r="Q27" s="36">
        <v>2</v>
      </c>
      <c r="R27" s="36">
        <v>0</v>
      </c>
    </row>
    <row r="28" spans="1:18" ht="15" customHeight="1">
      <c r="A28" s="1">
        <v>28</v>
      </c>
      <c r="B28" s="10" t="s">
        <v>49</v>
      </c>
      <c r="C28" s="16" t="s">
        <v>19</v>
      </c>
      <c r="D28" s="36">
        <v>3</v>
      </c>
      <c r="E28" s="36">
        <v>11</v>
      </c>
      <c r="F28" s="36">
        <v>37</v>
      </c>
      <c r="G28" s="36">
        <v>0</v>
      </c>
      <c r="H28" s="37">
        <f t="shared" si="0"/>
        <v>51</v>
      </c>
      <c r="I28" s="37">
        <f t="shared" si="1"/>
        <v>24</v>
      </c>
      <c r="J28" s="36">
        <v>15</v>
      </c>
      <c r="K28" s="36">
        <v>2</v>
      </c>
      <c r="L28" s="36">
        <v>4</v>
      </c>
      <c r="M28" s="36">
        <v>0</v>
      </c>
      <c r="N28" s="36">
        <v>3</v>
      </c>
      <c r="O28" s="36">
        <v>19</v>
      </c>
      <c r="P28" s="36">
        <v>5</v>
      </c>
      <c r="Q28" s="36">
        <v>27</v>
      </c>
      <c r="R28" s="36">
        <v>3</v>
      </c>
    </row>
    <row r="29" spans="1:18" ht="14.25" customHeight="1">
      <c r="A29" s="1">
        <v>29</v>
      </c>
      <c r="B29" s="10" t="s">
        <v>50</v>
      </c>
      <c r="C29" s="18" t="s">
        <v>20</v>
      </c>
      <c r="D29" s="36">
        <v>3</v>
      </c>
      <c r="E29" s="36">
        <v>5</v>
      </c>
      <c r="F29" s="36">
        <v>37</v>
      </c>
      <c r="G29" s="36">
        <v>0</v>
      </c>
      <c r="H29" s="37">
        <f t="shared" si="0"/>
        <v>45</v>
      </c>
      <c r="I29" s="37">
        <f t="shared" si="1"/>
        <v>24</v>
      </c>
      <c r="J29" s="36">
        <v>15</v>
      </c>
      <c r="K29" s="36">
        <v>2</v>
      </c>
      <c r="L29" s="36">
        <v>4</v>
      </c>
      <c r="M29" s="36">
        <v>0</v>
      </c>
      <c r="N29" s="36">
        <v>3</v>
      </c>
      <c r="O29" s="36">
        <v>19</v>
      </c>
      <c r="P29" s="36">
        <v>5</v>
      </c>
      <c r="Q29" s="36">
        <v>21</v>
      </c>
      <c r="R29" s="36">
        <v>1</v>
      </c>
    </row>
    <row r="30" spans="1:18" ht="13.5" customHeight="1">
      <c r="A30" s="1">
        <v>30</v>
      </c>
      <c r="B30" s="10" t="s">
        <v>51</v>
      </c>
      <c r="C30" s="18" t="s">
        <v>21</v>
      </c>
      <c r="D30" s="36">
        <v>18</v>
      </c>
      <c r="E30" s="36">
        <v>20</v>
      </c>
      <c r="F30" s="36">
        <v>0</v>
      </c>
      <c r="G30" s="36">
        <v>0</v>
      </c>
      <c r="H30" s="37">
        <f t="shared" si="0"/>
        <v>38</v>
      </c>
      <c r="I30" s="37">
        <f t="shared" si="1"/>
        <v>13</v>
      </c>
      <c r="J30" s="36">
        <v>3</v>
      </c>
      <c r="K30" s="36">
        <v>0</v>
      </c>
      <c r="L30" s="36">
        <v>0</v>
      </c>
      <c r="M30" s="36">
        <v>7</v>
      </c>
      <c r="N30" s="36">
        <v>3</v>
      </c>
      <c r="O30" s="36">
        <v>1</v>
      </c>
      <c r="P30" s="36">
        <v>12</v>
      </c>
      <c r="Q30" s="36">
        <v>25</v>
      </c>
      <c r="R30" s="36">
        <v>2</v>
      </c>
    </row>
    <row r="31" spans="1:18" ht="14.25" customHeight="1">
      <c r="A31" s="1">
        <v>31</v>
      </c>
      <c r="B31" s="10" t="s">
        <v>46</v>
      </c>
      <c r="C31" s="16" t="s">
        <v>22</v>
      </c>
      <c r="D31" s="36">
        <v>6</v>
      </c>
      <c r="E31" s="36">
        <v>7</v>
      </c>
      <c r="F31" s="36">
        <v>0</v>
      </c>
      <c r="G31" s="36">
        <v>0</v>
      </c>
      <c r="H31" s="37">
        <f t="shared" si="0"/>
        <v>13</v>
      </c>
      <c r="I31" s="37">
        <f t="shared" si="1"/>
        <v>10</v>
      </c>
      <c r="J31" s="36">
        <v>7</v>
      </c>
      <c r="K31" s="36">
        <v>1</v>
      </c>
      <c r="L31" s="36">
        <v>0</v>
      </c>
      <c r="M31" s="36">
        <v>1</v>
      </c>
      <c r="N31" s="36">
        <v>1</v>
      </c>
      <c r="O31" s="36">
        <v>3</v>
      </c>
      <c r="P31" s="36">
        <v>7</v>
      </c>
      <c r="Q31" s="36">
        <v>3</v>
      </c>
      <c r="R31" s="36">
        <v>4</v>
      </c>
    </row>
    <row r="32" spans="1:18" ht="15.75" customHeight="1">
      <c r="A32" s="1">
        <v>32</v>
      </c>
      <c r="B32" s="10" t="s">
        <v>52</v>
      </c>
      <c r="C32" s="18" t="s">
        <v>23</v>
      </c>
      <c r="D32" s="36">
        <v>2</v>
      </c>
      <c r="E32" s="36">
        <v>1</v>
      </c>
      <c r="F32" s="36">
        <v>0</v>
      </c>
      <c r="G32" s="36">
        <v>0</v>
      </c>
      <c r="H32" s="37">
        <f t="shared" si="0"/>
        <v>3</v>
      </c>
      <c r="I32" s="37">
        <f t="shared" si="1"/>
        <v>3</v>
      </c>
      <c r="J32" s="36">
        <v>3</v>
      </c>
      <c r="K32" s="36">
        <v>0</v>
      </c>
      <c r="L32" s="36">
        <v>0</v>
      </c>
      <c r="M32" s="36">
        <v>0</v>
      </c>
      <c r="N32" s="36">
        <v>0</v>
      </c>
      <c r="O32" s="36">
        <v>1</v>
      </c>
      <c r="P32" s="36">
        <v>2</v>
      </c>
      <c r="Q32" s="36">
        <v>0</v>
      </c>
      <c r="R32" s="36">
        <v>1</v>
      </c>
    </row>
    <row r="33" spans="1:18" ht="15.75" customHeight="1">
      <c r="A33" s="1">
        <v>33</v>
      </c>
      <c r="B33" s="10" t="s">
        <v>53</v>
      </c>
      <c r="C33" s="18" t="s">
        <v>24</v>
      </c>
      <c r="D33" s="36">
        <v>1</v>
      </c>
      <c r="E33" s="36">
        <v>0</v>
      </c>
      <c r="F33" s="36">
        <v>0</v>
      </c>
      <c r="G33" s="36">
        <v>0</v>
      </c>
      <c r="H33" s="37">
        <f t="shared" si="0"/>
        <v>1</v>
      </c>
      <c r="I33" s="37">
        <f t="shared" si="1"/>
        <v>1</v>
      </c>
      <c r="J33" s="36">
        <v>1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1</v>
      </c>
      <c r="Q33" s="36">
        <v>0</v>
      </c>
      <c r="R33" s="36">
        <v>0</v>
      </c>
    </row>
    <row r="34" spans="1:18" ht="15.75" customHeight="1">
      <c r="A34" s="1">
        <v>34</v>
      </c>
      <c r="B34" s="19" t="s">
        <v>56</v>
      </c>
      <c r="C34" s="18" t="s">
        <v>25</v>
      </c>
      <c r="D34" s="36">
        <v>0</v>
      </c>
      <c r="E34" s="36">
        <v>0</v>
      </c>
      <c r="F34" s="36">
        <v>0</v>
      </c>
      <c r="G34" s="36">
        <v>0</v>
      </c>
      <c r="H34" s="37">
        <f t="shared" si="0"/>
        <v>0</v>
      </c>
      <c r="I34" s="37">
        <f t="shared" si="1"/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</row>
    <row r="35" spans="1:18" ht="16.5" customHeight="1">
      <c r="A35" s="1">
        <v>35</v>
      </c>
      <c r="B35" s="19" t="s">
        <v>54</v>
      </c>
      <c r="C35" s="16" t="s">
        <v>26</v>
      </c>
      <c r="D35" s="36">
        <v>5</v>
      </c>
      <c r="E35" s="36">
        <v>50</v>
      </c>
      <c r="F35" s="36">
        <v>2</v>
      </c>
      <c r="G35" s="36">
        <v>0</v>
      </c>
      <c r="H35" s="37">
        <f t="shared" si="0"/>
        <v>57</v>
      </c>
      <c r="I35" s="37">
        <f t="shared" si="1"/>
        <v>49</v>
      </c>
      <c r="J35" s="36">
        <v>41</v>
      </c>
      <c r="K35" s="36">
        <v>0</v>
      </c>
      <c r="L35" s="36">
        <v>5</v>
      </c>
      <c r="M35" s="36">
        <v>0</v>
      </c>
      <c r="N35" s="36">
        <v>3</v>
      </c>
      <c r="O35" s="36">
        <v>44</v>
      </c>
      <c r="P35" s="36">
        <v>5</v>
      </c>
      <c r="Q35" s="36">
        <v>8</v>
      </c>
      <c r="R35" s="36">
        <v>4</v>
      </c>
    </row>
    <row r="36" spans="1:18" ht="16.5" customHeight="1">
      <c r="A36" s="1">
        <v>36</v>
      </c>
      <c r="B36" s="19" t="s">
        <v>88</v>
      </c>
      <c r="C36" s="18" t="s">
        <v>86</v>
      </c>
      <c r="D36" s="36">
        <v>0</v>
      </c>
      <c r="E36" s="36">
        <v>0</v>
      </c>
      <c r="F36" s="36">
        <v>0</v>
      </c>
      <c r="G36" s="36">
        <v>0</v>
      </c>
      <c r="H36" s="37">
        <f t="shared" si="0"/>
        <v>0</v>
      </c>
      <c r="I36" s="37">
        <f t="shared" si="1"/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</row>
    <row r="37" spans="1:18" ht="16.5" customHeight="1">
      <c r="A37" s="1">
        <v>37</v>
      </c>
      <c r="B37" s="19" t="s">
        <v>89</v>
      </c>
      <c r="C37" s="18" t="s">
        <v>87</v>
      </c>
      <c r="D37" s="36">
        <v>0</v>
      </c>
      <c r="E37" s="36">
        <v>0</v>
      </c>
      <c r="F37" s="36">
        <v>0</v>
      </c>
      <c r="G37" s="36">
        <v>0</v>
      </c>
      <c r="H37" s="37">
        <f t="shared" si="0"/>
        <v>0</v>
      </c>
      <c r="I37" s="37">
        <f t="shared" si="1"/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</row>
    <row r="38" spans="1:18" ht="16.5" customHeight="1">
      <c r="A38" s="1">
        <v>38</v>
      </c>
      <c r="B38" s="19" t="s">
        <v>94</v>
      </c>
      <c r="C38" s="18" t="s">
        <v>96</v>
      </c>
      <c r="D38" s="36">
        <v>0</v>
      </c>
      <c r="E38" s="36">
        <v>26</v>
      </c>
      <c r="F38" s="36">
        <v>0</v>
      </c>
      <c r="G38" s="36">
        <v>0</v>
      </c>
      <c r="H38" s="37">
        <f>SUM(D38,E38,F38,G38)</f>
        <v>26</v>
      </c>
      <c r="I38" s="37">
        <f t="shared" si="1"/>
        <v>22</v>
      </c>
      <c r="J38" s="36">
        <v>22</v>
      </c>
      <c r="K38" s="36">
        <v>0</v>
      </c>
      <c r="L38" s="36">
        <v>0</v>
      </c>
      <c r="M38" s="36">
        <v>0</v>
      </c>
      <c r="N38" s="36">
        <v>0</v>
      </c>
      <c r="O38" s="36">
        <v>22</v>
      </c>
      <c r="P38" s="36">
        <v>0</v>
      </c>
      <c r="Q38" s="36">
        <v>4</v>
      </c>
      <c r="R38" s="36">
        <v>0</v>
      </c>
    </row>
    <row r="39" spans="1:18" ht="16.5" customHeight="1">
      <c r="A39" s="1">
        <v>39</v>
      </c>
      <c r="B39" s="19" t="s">
        <v>95</v>
      </c>
      <c r="C39" s="18" t="s">
        <v>97</v>
      </c>
      <c r="D39" s="36">
        <v>0</v>
      </c>
      <c r="E39" s="36">
        <v>1</v>
      </c>
      <c r="F39" s="36">
        <v>0</v>
      </c>
      <c r="G39" s="36">
        <v>0</v>
      </c>
      <c r="H39" s="37">
        <f>SUM(D39,E39,F39,G39)</f>
        <v>1</v>
      </c>
      <c r="I39" s="37">
        <f t="shared" si="1"/>
        <v>1</v>
      </c>
      <c r="J39" s="36">
        <v>1</v>
      </c>
      <c r="K39" s="36">
        <v>0</v>
      </c>
      <c r="L39" s="36">
        <v>0</v>
      </c>
      <c r="M39" s="36">
        <v>0</v>
      </c>
      <c r="N39" s="36">
        <v>0</v>
      </c>
      <c r="O39" s="36">
        <v>1</v>
      </c>
      <c r="P39" s="36">
        <v>0</v>
      </c>
      <c r="Q39" s="36">
        <v>0</v>
      </c>
      <c r="R39" s="36">
        <v>0</v>
      </c>
    </row>
    <row r="40" spans="1:18" ht="16.5" customHeight="1">
      <c r="A40" s="1">
        <v>40</v>
      </c>
      <c r="B40" s="20" t="s">
        <v>83</v>
      </c>
      <c r="C40" s="18" t="s">
        <v>27</v>
      </c>
      <c r="D40" s="37">
        <f aca="true" t="shared" si="2" ref="D40:I40">SUM(D$21,D$26,D$28,D$30,D$31,D$34,D$35)</f>
        <v>62</v>
      </c>
      <c r="E40" s="37">
        <f t="shared" si="2"/>
        <v>157</v>
      </c>
      <c r="F40" s="37">
        <f t="shared" si="2"/>
        <v>44</v>
      </c>
      <c r="G40" s="37">
        <f t="shared" si="2"/>
        <v>0</v>
      </c>
      <c r="H40" s="37">
        <f t="shared" si="2"/>
        <v>263</v>
      </c>
      <c r="I40" s="37">
        <f t="shared" si="2"/>
        <v>166</v>
      </c>
      <c r="J40" s="37">
        <f aca="true" t="shared" si="3" ref="J40:R40">SUM(J$21,J$26,J$28,J$30,J$31,J$34,J$35)</f>
        <v>106</v>
      </c>
      <c r="K40" s="37">
        <f t="shared" si="3"/>
        <v>11</v>
      </c>
      <c r="L40" s="37">
        <f t="shared" si="3"/>
        <v>13</v>
      </c>
      <c r="M40" s="37">
        <f t="shared" si="3"/>
        <v>10</v>
      </c>
      <c r="N40" s="37">
        <f t="shared" si="3"/>
        <v>26</v>
      </c>
      <c r="O40" s="37">
        <f t="shared" si="3"/>
        <v>106</v>
      </c>
      <c r="P40" s="37">
        <f t="shared" si="3"/>
        <v>60</v>
      </c>
      <c r="Q40" s="37">
        <f t="shared" si="3"/>
        <v>97</v>
      </c>
      <c r="R40" s="37">
        <f t="shared" si="3"/>
        <v>21</v>
      </c>
    </row>
    <row r="41" spans="1:18" ht="15.75" customHeight="1">
      <c r="A41" s="1">
        <v>41</v>
      </c>
      <c r="B41" s="20" t="s">
        <v>55</v>
      </c>
      <c r="C41" s="16" t="s">
        <v>28</v>
      </c>
      <c r="D41" s="36">
        <v>3</v>
      </c>
      <c r="E41" s="36">
        <v>1</v>
      </c>
      <c r="F41" s="36">
        <v>0</v>
      </c>
      <c r="G41" s="36">
        <v>0</v>
      </c>
      <c r="H41" s="37">
        <f>SUM(D41,E41,F41,G41)</f>
        <v>4</v>
      </c>
      <c r="I41" s="37">
        <f t="shared" si="1"/>
        <v>2</v>
      </c>
      <c r="J41" s="36">
        <v>1</v>
      </c>
      <c r="K41" s="36">
        <v>0</v>
      </c>
      <c r="L41" s="36">
        <v>1</v>
      </c>
      <c r="M41" s="36">
        <v>0</v>
      </c>
      <c r="N41" s="36">
        <v>0</v>
      </c>
      <c r="O41" s="36">
        <v>0</v>
      </c>
      <c r="P41" s="36">
        <v>2</v>
      </c>
      <c r="Q41" s="36">
        <v>2</v>
      </c>
      <c r="R41" s="36">
        <v>2</v>
      </c>
    </row>
    <row r="42" spans="1:18" ht="18" customHeight="1">
      <c r="A42" s="1">
        <v>42</v>
      </c>
      <c r="B42" s="10" t="s">
        <v>107</v>
      </c>
      <c r="C42" s="18" t="s">
        <v>29</v>
      </c>
      <c r="D42" s="36">
        <v>0</v>
      </c>
      <c r="E42" s="36">
        <v>0</v>
      </c>
      <c r="F42" s="36">
        <v>0</v>
      </c>
      <c r="G42" s="36">
        <v>0</v>
      </c>
      <c r="H42" s="37">
        <f>SUM(D42,E42,F42,G42)</f>
        <v>0</v>
      </c>
      <c r="I42" s="37">
        <f t="shared" si="1"/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</row>
    <row r="43" spans="1:18" ht="18" customHeight="1">
      <c r="A43" s="1">
        <v>43</v>
      </c>
      <c r="B43" s="10" t="s">
        <v>108</v>
      </c>
      <c r="C43" s="18" t="s">
        <v>30</v>
      </c>
      <c r="D43" s="36">
        <v>0</v>
      </c>
      <c r="E43" s="36">
        <v>46</v>
      </c>
      <c r="F43" s="36">
        <v>0</v>
      </c>
      <c r="G43" s="36">
        <v>0</v>
      </c>
      <c r="H43" s="37">
        <f>SUM(D43,E43,F43,G43)</f>
        <v>46</v>
      </c>
      <c r="I43" s="37">
        <f t="shared" si="1"/>
        <v>46</v>
      </c>
      <c r="J43" s="36">
        <v>41</v>
      </c>
      <c r="K43" s="36">
        <v>0</v>
      </c>
      <c r="L43" s="36">
        <v>5</v>
      </c>
      <c r="M43" s="36">
        <v>0</v>
      </c>
      <c r="N43" s="36">
        <v>0</v>
      </c>
      <c r="O43" s="36">
        <v>46</v>
      </c>
      <c r="P43" s="36">
        <v>0</v>
      </c>
      <c r="Q43" s="36">
        <v>0</v>
      </c>
      <c r="R43" s="36">
        <v>5</v>
      </c>
    </row>
    <row r="44" spans="1:18" ht="18" customHeight="1">
      <c r="A44" s="1">
        <v>44</v>
      </c>
      <c r="B44" s="20" t="s">
        <v>84</v>
      </c>
      <c r="C44" s="18" t="s">
        <v>31</v>
      </c>
      <c r="D44" s="37">
        <f>SUM(D$40,D$41,D$43)</f>
        <v>65</v>
      </c>
      <c r="E44" s="37">
        <f>SUM(E$40,E$41,E$43)</f>
        <v>204</v>
      </c>
      <c r="F44" s="37">
        <f>SUM(F$40,F$41,F$43)</f>
        <v>44</v>
      </c>
      <c r="G44" s="37">
        <f>SUM(G$40,G$41,G$43)</f>
        <v>0</v>
      </c>
      <c r="H44" s="37">
        <f aca="true" t="shared" si="4" ref="H44:R44">SUM(H$40,H$41,H$43)</f>
        <v>313</v>
      </c>
      <c r="I44" s="37">
        <f t="shared" si="4"/>
        <v>214</v>
      </c>
      <c r="J44" s="37">
        <f t="shared" si="4"/>
        <v>148</v>
      </c>
      <c r="K44" s="37">
        <f t="shared" si="4"/>
        <v>11</v>
      </c>
      <c r="L44" s="37">
        <f t="shared" si="4"/>
        <v>19</v>
      </c>
      <c r="M44" s="37">
        <f t="shared" si="4"/>
        <v>10</v>
      </c>
      <c r="N44" s="37">
        <f t="shared" si="4"/>
        <v>26</v>
      </c>
      <c r="O44" s="37">
        <f t="shared" si="4"/>
        <v>152</v>
      </c>
      <c r="P44" s="37">
        <f t="shared" si="4"/>
        <v>62</v>
      </c>
      <c r="Q44" s="37">
        <f t="shared" si="4"/>
        <v>99</v>
      </c>
      <c r="R44" s="37">
        <f t="shared" si="4"/>
        <v>28</v>
      </c>
    </row>
    <row r="45" spans="1:18" ht="12.75">
      <c r="A45" s="1">
        <v>45</v>
      </c>
      <c r="B45" s="4" t="s">
        <v>65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3.5">
      <c r="A46" s="1">
        <v>46</v>
      </c>
      <c r="B46" s="10"/>
      <c r="C46" s="10" t="s">
        <v>66</v>
      </c>
      <c r="D46" s="10" t="s">
        <v>67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3.5">
      <c r="A47" s="1">
        <v>47</v>
      </c>
      <c r="B47" s="10" t="s">
        <v>105</v>
      </c>
      <c r="C47" s="11">
        <v>2100</v>
      </c>
      <c r="D47" s="38">
        <v>384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3.5">
      <c r="A48" s="1">
        <v>48</v>
      </c>
      <c r="B48" s="10" t="s">
        <v>106</v>
      </c>
      <c r="C48" s="11" t="s">
        <v>69</v>
      </c>
      <c r="D48" s="38">
        <v>215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3.5">
      <c r="A49" s="1">
        <v>49</v>
      </c>
      <c r="B49" s="10" t="s">
        <v>68</v>
      </c>
      <c r="C49" s="11" t="s">
        <v>70</v>
      </c>
      <c r="D49" s="38">
        <v>141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1">
        <v>50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1">
        <v>51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1">
        <v>52</v>
      </c>
      <c r="B52" s="4" t="s">
        <v>71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4.25">
      <c r="A53" s="1">
        <v>53</v>
      </c>
      <c r="B53" s="8"/>
      <c r="C53" s="7" t="s">
        <v>66</v>
      </c>
      <c r="D53" s="7" t="s">
        <v>67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3.5">
      <c r="A54" s="1">
        <v>54</v>
      </c>
      <c r="B54" s="7" t="s">
        <v>90</v>
      </c>
      <c r="C54" s="9" t="s">
        <v>74</v>
      </c>
      <c r="D54" s="38">
        <v>13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3.5">
      <c r="A55" s="1">
        <v>55</v>
      </c>
      <c r="B55" s="7" t="s">
        <v>72</v>
      </c>
      <c r="C55" s="9" t="s">
        <v>75</v>
      </c>
      <c r="D55" s="38">
        <v>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3.5">
      <c r="A56" s="1">
        <v>56</v>
      </c>
      <c r="B56" s="7" t="s">
        <v>73</v>
      </c>
      <c r="C56" s="9" t="s">
        <v>76</v>
      </c>
      <c r="D56" s="38">
        <v>2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4" ht="24.75" customHeight="1">
      <c r="A57" s="1">
        <v>57</v>
      </c>
      <c r="B57" s="39" t="s">
        <v>91</v>
      </c>
      <c r="C57" s="9" t="s">
        <v>77</v>
      </c>
      <c r="D57" s="38">
        <v>0</v>
      </c>
    </row>
    <row r="58" spans="1:4" ht="12.75">
      <c r="A58" s="1">
        <v>58</v>
      </c>
      <c r="D58" s="1" t="s">
        <v>78</v>
      </c>
    </row>
    <row r="59" ht="12.75">
      <c r="A59" s="1">
        <v>59</v>
      </c>
    </row>
    <row r="60" spans="2:18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2:18" ht="12.75">
      <c r="B61" s="25" t="s">
        <v>98</v>
      </c>
      <c r="C61" s="45" t="s">
        <v>116</v>
      </c>
      <c r="D61" s="43"/>
      <c r="E61" s="43"/>
      <c r="F61" s="22"/>
      <c r="G61" s="44" t="s">
        <v>100</v>
      </c>
      <c r="H61" s="44"/>
      <c r="I61" s="42" t="s">
        <v>110</v>
      </c>
      <c r="J61" s="42"/>
      <c r="K61" s="42"/>
      <c r="L61" s="42"/>
      <c r="M61" s="22"/>
      <c r="N61" s="41" t="s">
        <v>103</v>
      </c>
      <c r="O61" s="41"/>
      <c r="P61" s="42" t="s">
        <v>113</v>
      </c>
      <c r="Q61" s="42"/>
      <c r="R61" s="42"/>
    </row>
    <row r="62" spans="2:18" ht="12.75">
      <c r="B62" s="23"/>
      <c r="C62" s="24"/>
      <c r="D62" s="24"/>
      <c r="E62" s="24"/>
      <c r="F62" s="22"/>
      <c r="G62" s="24"/>
      <c r="H62" s="24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2:18" ht="12.75">
      <c r="B63" s="25" t="s">
        <v>99</v>
      </c>
      <c r="C63" s="43" t="s">
        <v>111</v>
      </c>
      <c r="D63" s="43"/>
      <c r="E63" s="43"/>
      <c r="F63" s="22"/>
      <c r="G63" s="44" t="s">
        <v>101</v>
      </c>
      <c r="H63" s="44"/>
      <c r="I63" s="42" t="s">
        <v>112</v>
      </c>
      <c r="J63" s="42"/>
      <c r="K63" s="42"/>
      <c r="L63" s="42"/>
      <c r="M63" s="22"/>
      <c r="N63" s="41" t="s">
        <v>102</v>
      </c>
      <c r="O63" s="41"/>
      <c r="P63" s="42" t="s">
        <v>114</v>
      </c>
      <c r="Q63" s="42"/>
      <c r="R63" s="42"/>
    </row>
    <row r="64" spans="2:18" ht="12.75">
      <c r="B64" s="40" t="s">
        <v>109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2:18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ht="12.75">
      <c r="A66" s="1" t="s">
        <v>78</v>
      </c>
    </row>
    <row r="67" ht="12.75">
      <c r="A67" s="1" t="s">
        <v>78</v>
      </c>
    </row>
    <row r="68" ht="12.75">
      <c r="A68" s="1" t="s">
        <v>78</v>
      </c>
    </row>
    <row r="69" ht="12.75">
      <c r="A69" s="1" t="s">
        <v>78</v>
      </c>
    </row>
    <row r="70" ht="12.75">
      <c r="A70" s="1" t="s">
        <v>78</v>
      </c>
    </row>
    <row r="71" ht="12.75">
      <c r="A71" s="1" t="s">
        <v>78</v>
      </c>
    </row>
    <row r="72" ht="12.75">
      <c r="A72" s="1" t="s">
        <v>78</v>
      </c>
    </row>
    <row r="73" ht="12.75">
      <c r="A73" s="1" t="s">
        <v>78</v>
      </c>
    </row>
    <row r="74" ht="12.75">
      <c r="A74" s="1" t="s">
        <v>78</v>
      </c>
    </row>
    <row r="75" ht="12.75">
      <c r="A75" s="1" t="s">
        <v>78</v>
      </c>
    </row>
    <row r="76" ht="12.75">
      <c r="A76" s="1" t="s">
        <v>78</v>
      </c>
    </row>
    <row r="77" ht="12.75">
      <c r="A77" s="1" t="s">
        <v>78</v>
      </c>
    </row>
    <row r="78" ht="12.75">
      <c r="A78" s="1" t="s">
        <v>78</v>
      </c>
    </row>
    <row r="79" ht="12.75">
      <c r="A79" s="1" t="s">
        <v>78</v>
      </c>
    </row>
    <row r="80" ht="12.75">
      <c r="A80" s="1" t="s">
        <v>78</v>
      </c>
    </row>
    <row r="81" ht="12.75">
      <c r="A81" s="1" t="s">
        <v>78</v>
      </c>
    </row>
    <row r="82" ht="12.75">
      <c r="A82" s="1" t="s">
        <v>78</v>
      </c>
    </row>
  </sheetData>
  <sheetProtection sheet="1" objects="1" scenarios="1" selectLockedCells="1"/>
  <mergeCells count="39">
    <mergeCell ref="L4:R4"/>
    <mergeCell ref="L2:Q2"/>
    <mergeCell ref="B10:R10"/>
    <mergeCell ref="C12:C19"/>
    <mergeCell ref="D12:D19"/>
    <mergeCell ref="E12:G12"/>
    <mergeCell ref="E13:E19"/>
    <mergeCell ref="F13:F19"/>
    <mergeCell ref="G13:G19"/>
    <mergeCell ref="H12:H19"/>
    <mergeCell ref="K5:Q5"/>
    <mergeCell ref="O12:P12"/>
    <mergeCell ref="O13:P13"/>
    <mergeCell ref="I12:N12"/>
    <mergeCell ref="M13:N13"/>
    <mergeCell ref="I13:I19"/>
    <mergeCell ref="J13:J19"/>
    <mergeCell ref="K13:K19"/>
    <mergeCell ref="L13:L19"/>
    <mergeCell ref="K7:Q7"/>
    <mergeCell ref="M14:M19"/>
    <mergeCell ref="N14:N19"/>
    <mergeCell ref="B8:R8"/>
    <mergeCell ref="P16:P19"/>
    <mergeCell ref="Q12:Q19"/>
    <mergeCell ref="R12:R19"/>
    <mergeCell ref="O14:P14"/>
    <mergeCell ref="O15:P15"/>
    <mergeCell ref="O16:O19"/>
    <mergeCell ref="C63:E63"/>
    <mergeCell ref="G63:H63"/>
    <mergeCell ref="I61:L61"/>
    <mergeCell ref="I63:L63"/>
    <mergeCell ref="C61:E61"/>
    <mergeCell ref="G61:H61"/>
    <mergeCell ref="N61:O61"/>
    <mergeCell ref="N63:O63"/>
    <mergeCell ref="P61:R61"/>
    <mergeCell ref="P63:R63"/>
  </mergeCells>
  <conditionalFormatting sqref="H42:H43 H22:H25 H27 H29:H30 H32:H34 H36:H39">
    <cfRule type="expression" priority="1" dxfId="0" stopIfTrue="1">
      <formula>$D22+$E22+$F22+$G22&lt;&gt;$I22+$Q22</formula>
    </cfRule>
  </conditionalFormatting>
  <conditionalFormatting sqref="D21:G21">
    <cfRule type="expression" priority="2" dxfId="1" stopIfTrue="1">
      <formula>SUM(D$22:D$25)&gt;D$21</formula>
    </cfRule>
  </conditionalFormatting>
  <conditionalFormatting sqref="D26:G26 J26:R26">
    <cfRule type="expression" priority="3" dxfId="1" stopIfTrue="1">
      <formula>D$27&gt;D$26</formula>
    </cfRule>
  </conditionalFormatting>
  <conditionalFormatting sqref="H26">
    <cfRule type="expression" priority="4" dxfId="0" stopIfTrue="1">
      <formula>$D26+$E26+$F26+$G26&lt;&gt;$I26+$Q26</formula>
    </cfRule>
    <cfRule type="expression" priority="5" dxfId="1" stopIfTrue="1">
      <formula>H$27&gt;H$26</formula>
    </cfRule>
  </conditionalFormatting>
  <conditionalFormatting sqref="D28:G28 J28:R28">
    <cfRule type="expression" priority="6" dxfId="1" stopIfTrue="1">
      <formula>D$29&gt;D$28</formula>
    </cfRule>
  </conditionalFormatting>
  <conditionalFormatting sqref="D31:G31 J31:R31">
    <cfRule type="expression" priority="7" dxfId="1" stopIfTrue="1">
      <formula>SUM(D$32:D$33)&gt;D$31</formula>
    </cfRule>
  </conditionalFormatting>
  <conditionalFormatting sqref="D41:G41 J41:R41">
    <cfRule type="expression" priority="8" dxfId="1" stopIfTrue="1">
      <formula>D$42&gt;D$41</formula>
    </cfRule>
  </conditionalFormatting>
  <conditionalFormatting sqref="D48:D49">
    <cfRule type="expression" priority="9" dxfId="0" stopIfTrue="1">
      <formula>$D48&gt;$D47</formula>
    </cfRule>
  </conditionalFormatting>
  <conditionalFormatting sqref="I22:I25 I27 I29:I30 I32:I34 I42:I43 I36:I39">
    <cfRule type="cellIs" priority="10" dxfId="0" operator="notEqual" stopIfTrue="1">
      <formula>$O22+$P22</formula>
    </cfRule>
  </conditionalFormatting>
  <conditionalFormatting sqref="I26">
    <cfRule type="cellIs" priority="11" dxfId="0" operator="notEqual" stopIfTrue="1">
      <formula>$O26+$P26</formula>
    </cfRule>
    <cfRule type="expression" priority="12" dxfId="1" stopIfTrue="1">
      <formula>I$27&gt;I$26</formula>
    </cfRule>
  </conditionalFormatting>
  <conditionalFormatting sqref="H28">
    <cfRule type="expression" priority="13" dxfId="0" stopIfTrue="1">
      <formula>$D28+$E28+$F28+$G28&lt;&gt;$I28+$Q28</formula>
    </cfRule>
    <cfRule type="expression" priority="14" dxfId="1" stopIfTrue="1">
      <formula>H$29&gt;H$28</formula>
    </cfRule>
  </conditionalFormatting>
  <conditionalFormatting sqref="I28">
    <cfRule type="cellIs" priority="15" dxfId="0" operator="notEqual" stopIfTrue="1">
      <formula>$O28+$P28</formula>
    </cfRule>
    <cfRule type="expression" priority="16" dxfId="1" stopIfTrue="1">
      <formula>I$29&gt;I$28</formula>
    </cfRule>
  </conditionalFormatting>
  <conditionalFormatting sqref="H31">
    <cfRule type="expression" priority="17" dxfId="0" stopIfTrue="1">
      <formula>$D31+$E31+$F31+$G31&lt;&gt;$I31+$Q31</formula>
    </cfRule>
    <cfRule type="expression" priority="18" dxfId="1" stopIfTrue="1">
      <formula>SUM(H$32:H$33)&gt;H$31</formula>
    </cfRule>
  </conditionalFormatting>
  <conditionalFormatting sqref="I31">
    <cfRule type="cellIs" priority="19" dxfId="0" operator="notEqual" stopIfTrue="1">
      <formula>$O31+$P31</formula>
    </cfRule>
    <cfRule type="expression" priority="20" dxfId="1" stopIfTrue="1">
      <formula>SUM(I$32:I$33)&gt;I$31</formula>
    </cfRule>
  </conditionalFormatting>
  <conditionalFormatting sqref="I35">
    <cfRule type="cellIs" priority="21" dxfId="0" operator="notEqual" stopIfTrue="1">
      <formula>$O35+$P35</formula>
    </cfRule>
    <cfRule type="expression" priority="22" dxfId="1" stopIfTrue="1">
      <formula>SUM(I$36:I$37)&gt;I$35</formula>
    </cfRule>
  </conditionalFormatting>
  <conditionalFormatting sqref="H35">
    <cfRule type="expression" priority="23" dxfId="0" stopIfTrue="1">
      <formula>$D35+$E35+$F35+$G35&lt;&gt;$I35+$Q35</formula>
    </cfRule>
    <cfRule type="expression" priority="24" dxfId="1" stopIfTrue="1">
      <formula>SUM(H$36:H$37)&gt;H$35</formula>
    </cfRule>
  </conditionalFormatting>
  <conditionalFormatting sqref="H41">
    <cfRule type="expression" priority="25" dxfId="0" stopIfTrue="1">
      <formula>$D41+$E41+$F41+$G41&lt;&gt;$I41+$Q41</formula>
    </cfRule>
    <cfRule type="expression" priority="26" dxfId="1" stopIfTrue="1">
      <formula>H$42&gt;H$41</formula>
    </cfRule>
  </conditionalFormatting>
  <conditionalFormatting sqref="I41">
    <cfRule type="cellIs" priority="27" dxfId="0" operator="notEqual" stopIfTrue="1">
      <formula>$O41+$P41</formula>
    </cfRule>
    <cfRule type="expression" priority="28" dxfId="1" stopIfTrue="1">
      <formula>I$42&gt;I$41</formula>
    </cfRule>
  </conditionalFormatting>
  <conditionalFormatting sqref="H21">
    <cfRule type="expression" priority="29" dxfId="0" stopIfTrue="1">
      <formula>$D21+$E21+$F21+$G21&lt;&gt;$I21+$Q21</formula>
    </cfRule>
    <cfRule type="expression" priority="30" dxfId="1" stopIfTrue="1">
      <formula>SUM(H$22:H$25)&gt;H$21</formula>
    </cfRule>
  </conditionalFormatting>
  <conditionalFormatting sqref="I21">
    <cfRule type="cellIs" priority="31" dxfId="0" operator="notEqual" stopIfTrue="1">
      <formula>$O21+$P21</formula>
    </cfRule>
    <cfRule type="expression" priority="32" dxfId="1" stopIfTrue="1">
      <formula>SUM(I$22:I$25)&gt;I$21</formula>
    </cfRule>
  </conditionalFormatting>
  <conditionalFormatting sqref="J21:R21">
    <cfRule type="expression" priority="33" dxfId="1" stopIfTrue="1">
      <formula>SUM(J$22:J$25)&gt;J$21</formula>
    </cfRule>
  </conditionalFormatting>
  <conditionalFormatting sqref="D35:G35 J35:R35">
    <cfRule type="expression" priority="34" dxfId="1" stopIfTrue="1">
      <formula>SUM(D$36:D$39)&gt;D$35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J27:R27">
      <formula1>J$26&gt;=J$27</formula1>
    </dataValidation>
    <dataValidation type="custom" allowBlank="1" showInputMessage="1" showErrorMessage="1" errorTitle="Грешка" error="Главата не е по-голямо или равно на В това число!" sqref="J29:R29">
      <formula1>J$28&gt;=J$29</formula1>
    </dataValidation>
    <dataValidation type="custom" allowBlank="1" showInputMessage="1" showErrorMessage="1" errorTitle="Грешка" error="Главата не е по-голямо или равно на В това число!" sqref="J42:R42">
      <formula1>J$41&gt;=J$42</formula1>
    </dataValidation>
  </dataValidations>
  <printOptions/>
  <pageMargins left="0.36" right="0.31496062992125984" top="0.31496062992125984" bottom="0.3937007874015748" header="0.5118110236220472" footer="0.4"/>
  <pageSetup horizontalDpi="600" verticalDpi="600" orientation="landscape" paperSize="9" scale="82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Ministry of Finance</cp:lastModifiedBy>
  <cp:lastPrinted>2008-02-15T11:15:40Z</cp:lastPrinted>
  <dcterms:created xsi:type="dcterms:W3CDTF">2003-10-22T12:21:36Z</dcterms:created>
  <dcterms:modified xsi:type="dcterms:W3CDTF">2008-02-15T11:16:14Z</dcterms:modified>
  <cp:category/>
  <cp:version/>
  <cp:contentType/>
  <cp:contentStatus/>
</cp:coreProperties>
</file>